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2295" windowWidth="32715" windowHeight="21645" activeTab="0"/>
  </bookViews>
  <sheets>
    <sheet name="Flat Rate Calculator" sheetId="1" r:id="rId1"/>
    <sheet name="Sheet1" sheetId="2" r:id="rId2"/>
  </sheets>
  <definedNames>
    <definedName name="_xlnm.Print_Area" localSheetId="0">'Flat Rate Calculator'!$A$1:$I$25</definedName>
  </definedNames>
  <calcPr fullCalcOnLoad="1"/>
</workbook>
</file>

<file path=xl/comments1.xml><?xml version="1.0" encoding="utf-8"?>
<comments xmlns="http://schemas.openxmlformats.org/spreadsheetml/2006/main">
  <authors>
    <author>Chris</author>
    <author>natalied</author>
  </authors>
  <commentList>
    <comment ref="E13" authorId="0">
      <text>
        <r>
          <rPr>
            <b/>
            <sz val="9"/>
            <rFont val="Tahoma"/>
            <family val="2"/>
          </rPr>
          <t>TIP:</t>
        </r>
        <r>
          <rPr>
            <sz val="9"/>
            <rFont val="Tahoma"/>
            <family val="2"/>
          </rPr>
          <t xml:space="preserve">
Based on the Pastoral Award 2020 classifications. The correct hourly rate needs to be inserted here to calculate a flat rate of pay for each employee. Find the rate in the table on the right.</t>
        </r>
      </text>
    </comment>
    <comment ref="E22" authorId="0">
      <text>
        <r>
          <rPr>
            <b/>
            <sz val="9"/>
            <rFont val="Tahoma"/>
            <family val="2"/>
          </rPr>
          <t>TIP:</t>
        </r>
        <r>
          <rPr>
            <sz val="9"/>
            <rFont val="Tahoma"/>
            <family val="2"/>
          </rPr>
          <t xml:space="preserve">
This multiplies 48 weeks by average hourly rate adjusted for public holidays and overtime. 4 weeks annual leave is added which is at the base hourly rate times 38 hours plus 17.5% leave loading.</t>
        </r>
      </text>
    </comment>
    <comment ref="A17" authorId="0">
      <text>
        <r>
          <rPr>
            <b/>
            <sz val="9"/>
            <rFont val="Tahoma"/>
            <family val="2"/>
          </rPr>
          <t>TIP:</t>
        </r>
        <r>
          <rPr>
            <sz val="9"/>
            <rFont val="Tahoma"/>
            <family val="2"/>
          </rPr>
          <t xml:space="preserve">
This is the hours worked on Sundays after the first 152 hours worked in a four week pay period. Calculate and insert the average hours worked per week on a Sunday after 152 hours have been worked in a four week pay period.</t>
        </r>
      </text>
    </comment>
    <comment ref="D21" authorId="0">
      <text>
        <r>
          <rPr>
            <b/>
            <sz val="9"/>
            <rFont val="Tahoma"/>
            <family val="2"/>
          </rPr>
          <t>TIP:</t>
        </r>
        <r>
          <rPr>
            <sz val="9"/>
            <rFont val="Tahoma"/>
            <family val="2"/>
          </rPr>
          <t xml:space="preserve">
This is the number of public holidays rostered to be worked out of 10 gazetted days per year.</t>
        </r>
      </text>
    </comment>
    <comment ref="C21" authorId="0">
      <text>
        <r>
          <rPr>
            <b/>
            <sz val="9"/>
            <rFont val="Tahoma"/>
            <family val="2"/>
          </rPr>
          <t>TIP:</t>
        </r>
        <r>
          <rPr>
            <sz val="9"/>
            <rFont val="Tahoma"/>
            <family val="2"/>
          </rPr>
          <t xml:space="preserve">
This is the number of hours assumed to be worked on the public holidays</t>
        </r>
      </text>
    </comment>
    <comment ref="C23" authorId="0">
      <text>
        <r>
          <rPr>
            <b/>
            <sz val="9"/>
            <rFont val="Tahoma"/>
            <family val="2"/>
          </rPr>
          <t>TIP:</t>
        </r>
        <r>
          <rPr>
            <sz val="9"/>
            <rFont val="Tahoma"/>
            <family val="2"/>
          </rPr>
          <t xml:space="preserve">
This is the total hours for 48 weeks plus an extra 38 hours by 4 weeks for annual leave.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TIP: </t>
        </r>
        <r>
          <rPr>
            <sz val="8"/>
            <rFont val="Tahoma"/>
            <family val="2"/>
          </rPr>
          <t>This can not exceed 38 hours see pt 2 above.</t>
        </r>
      </text>
    </comment>
    <comment ref="C17" authorId="1">
      <text>
        <r>
          <rPr>
            <b/>
            <sz val="8"/>
            <rFont val="Tahoma"/>
            <family val="2"/>
          </rPr>
          <t xml:space="preserve">TIP: </t>
        </r>
        <r>
          <rPr>
            <sz val="8"/>
            <rFont val="Tahoma"/>
            <family val="2"/>
          </rPr>
          <t>This can not exceed 38 hours see pt 2 above.</t>
        </r>
      </text>
    </comment>
    <comment ref="C18" authorId="1">
      <text>
        <r>
          <rPr>
            <b/>
            <sz val="8"/>
            <rFont val="Tahoma"/>
            <family val="2"/>
          </rPr>
          <t xml:space="preserve">TIP: </t>
        </r>
        <r>
          <rPr>
            <sz val="8"/>
            <rFont val="Tahoma"/>
            <family val="2"/>
          </rPr>
          <t>This can not exceed 38 hours see pt 2 above.</t>
        </r>
      </text>
    </comment>
  </commentList>
</comments>
</file>

<file path=xl/sharedStrings.xml><?xml version="1.0" encoding="utf-8"?>
<sst xmlns="http://schemas.openxmlformats.org/spreadsheetml/2006/main" count="54" uniqueCount="49">
  <si>
    <t>Rate</t>
  </si>
  <si>
    <t>Total</t>
  </si>
  <si>
    <t>Total hours</t>
  </si>
  <si>
    <t>Average hourly rate</t>
  </si>
  <si>
    <t>No. public holidays worked and hours/day</t>
  </si>
  <si>
    <t>Sunday &gt; 152 hrs/4 wks</t>
  </si>
  <si>
    <t>FLH7</t>
  </si>
  <si>
    <t xml:space="preserve">FLH1 </t>
  </si>
  <si>
    <t xml:space="preserve">FLH3 </t>
  </si>
  <si>
    <t xml:space="preserve">Total annual salary </t>
  </si>
  <si>
    <t>Average hourly rate with overtime</t>
  </si>
  <si>
    <t xml:space="preserve">Total hours per week </t>
  </si>
  <si>
    <t>Minimum hourly rate for the classification</t>
  </si>
  <si>
    <t>Overtime hours</t>
  </si>
  <si>
    <t>The rates are based on a 38 hour week.</t>
  </si>
  <si>
    <t>Ordinary hours per week</t>
  </si>
  <si>
    <t xml:space="preserve">These pay rates are the minimum hourly pay rates for each dairy employee classification in the Pastoral Award 2010. </t>
  </si>
  <si>
    <t>Classification</t>
  </si>
  <si>
    <t xml:space="preserve">As of 1 July 2014, transitional pay rates no longer apply.  </t>
  </si>
  <si>
    <t>FLH8</t>
  </si>
  <si>
    <t xml:space="preserve">FLH5 </t>
  </si>
  <si>
    <t>over 4 Week period</t>
  </si>
  <si>
    <t>No. Hours</t>
  </si>
  <si>
    <t>FLAT PAY RATE CALCULATOR</t>
  </si>
  <si>
    <t>How to use this calculator</t>
  </si>
  <si>
    <t>1. Find the minimum hourly rate for the position in the "Pay Rates" table on the right and enter this amount in the YELLOW BOX.</t>
  </si>
  <si>
    <t>3. Enter the overtime hours.</t>
  </si>
  <si>
    <t>4. Enter any hours worked on Sundays after exceeding 152 hours within a 4-week period.</t>
  </si>
  <si>
    <t>5. Enter the number of hours and days rostered to work on public holidays over 12 months.</t>
  </si>
  <si>
    <t>6. The average hourly rate will be calculated. This is the minimum needed to be paid to pass the BOOT test.</t>
  </si>
  <si>
    <t>Roll over the cells in the calculator for "pop-up" tips on what to enter and how the calculations work.</t>
  </si>
  <si>
    <t>An employee and employer must agree to a flat rate of pay in an Individual Flexibility Agreement or enterprise agreement.</t>
  </si>
  <si>
    <t xml:space="preserve">SIGNATURES </t>
  </si>
  <si>
    <t>The Employer</t>
  </si>
  <si>
    <t xml:space="preserve">Date </t>
  </si>
  <si>
    <t xml:space="preserve">Signed </t>
  </si>
  <si>
    <t xml:space="preserve">Name in full (printed) </t>
  </si>
  <si>
    <t xml:space="preserve">Position </t>
  </si>
  <si>
    <t xml:space="preserve">Employer address </t>
  </si>
  <si>
    <t>The Employee</t>
  </si>
  <si>
    <t xml:space="preserve">Employee address </t>
  </si>
  <si>
    <t>Parent or Guardian (if the employee is under 18 years of age)</t>
  </si>
  <si>
    <t xml:space="preserve">Parent or Guardian’s address </t>
  </si>
  <si>
    <t>CALCULATING A FLAT RATE OF PAY</t>
  </si>
  <si>
    <t>per week</t>
  </si>
  <si>
    <t>2. The number of ordinary hours can not exceed 38 hours per week averaged over a 4-week period as specified in the Pastoral Award 2020.</t>
  </si>
  <si>
    <t>PAY RATES (FROM 1 Nov 2020 - 30 JUNE 2021)</t>
  </si>
  <si>
    <t>Hourly rate</t>
  </si>
  <si>
    <t xml:space="preserve">7. Copy and paste your calculations into the IFA, including the signature place markers for the signature of the employer and the employee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</si>
</sst>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C09]#,##0.00;\-[$$-C09]#,##0.00"/>
    <numFmt numFmtId="173" formatCode="[$$-C09]#,##0;\-[$$-C09]#,##0"/>
    <numFmt numFmtId="174" formatCode="&quot;$&quot;#,##0.00"/>
    <numFmt numFmtId="175" formatCode="[$$-C09]#,##0.000;\-[$$-C09]#,##0.000"/>
    <numFmt numFmtId="176" formatCode="&quot;$&quot;#,##0.0"/>
    <numFmt numFmtId="177" formatCode="&quot;$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15"/>
      <name val="Arial"/>
      <family val="2"/>
    </font>
    <font>
      <sz val="11"/>
      <color indexed="8"/>
      <name val="Arial"/>
      <family val="2"/>
    </font>
    <font>
      <sz val="16"/>
      <color indexed="15"/>
      <name val="Arial"/>
      <family val="2"/>
    </font>
    <font>
      <sz val="11"/>
      <color indexed="15"/>
      <name val="Arial"/>
      <family val="2"/>
    </font>
    <font>
      <b/>
      <sz val="12"/>
      <color indexed="10"/>
      <name val="Arial"/>
      <family val="2"/>
    </font>
    <font>
      <b/>
      <sz val="10"/>
      <color indexed="15"/>
      <name val="Arial"/>
      <family val="2"/>
    </font>
    <font>
      <b/>
      <i/>
      <sz val="10"/>
      <color indexed="15"/>
      <name val="Arial"/>
      <family val="2"/>
    </font>
    <font>
      <b/>
      <sz val="11"/>
      <color indexed="15"/>
      <name val="Arial"/>
      <family val="2"/>
    </font>
    <font>
      <b/>
      <sz val="11"/>
      <color indexed="8"/>
      <name val="Arial"/>
      <family val="2"/>
    </font>
    <font>
      <sz val="14"/>
      <color indexed="15"/>
      <name val="Arial"/>
      <family val="2"/>
    </font>
    <font>
      <b/>
      <sz val="14"/>
      <color indexed="56"/>
      <name val="Arial"/>
      <family val="2"/>
    </font>
    <font>
      <sz val="10.5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0070C0"/>
      <name val="Arial"/>
      <family val="2"/>
    </font>
    <font>
      <sz val="11"/>
      <color theme="1"/>
      <name val="Arial"/>
      <family val="2"/>
    </font>
    <font>
      <sz val="16"/>
      <color rgb="FF00B0F0"/>
      <name val="Arial"/>
      <family val="2"/>
    </font>
    <font>
      <sz val="11"/>
      <color rgb="FF00B0F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i/>
      <sz val="10"/>
      <color rgb="FF00B0F0"/>
      <name val="Arial"/>
      <family val="2"/>
    </font>
    <font>
      <b/>
      <sz val="11"/>
      <color theme="1"/>
      <name val="Arial"/>
      <family val="2"/>
    </font>
    <font>
      <sz val="14"/>
      <color rgb="FF00B0F0"/>
      <name val="Arial"/>
      <family val="2"/>
    </font>
    <font>
      <b/>
      <sz val="11"/>
      <color rgb="FF0070C0"/>
      <name val="Arial"/>
      <family val="2"/>
    </font>
    <font>
      <b/>
      <sz val="14"/>
      <color rgb="FF002060"/>
      <name val="Arial"/>
      <family val="2"/>
    </font>
    <font>
      <b/>
      <sz val="11"/>
      <color rgb="FF002060"/>
      <name val="Arial"/>
      <family val="2"/>
    </font>
    <font>
      <sz val="11"/>
      <color rgb="FF666666"/>
      <name val="Arial"/>
      <family val="2"/>
    </font>
    <font>
      <b/>
      <sz val="11"/>
      <color rgb="FF66666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.5"/>
      <color rgb="FF00206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CCCCCC"/>
      </left>
      <right style="thick">
        <color rgb="FFCCCCCC"/>
      </right>
      <top style="thick">
        <color rgb="FFCCCCCC"/>
      </top>
      <bottom style="thick">
        <color rgb="FFCCCCCC"/>
      </bottom>
    </border>
    <border>
      <left style="medium">
        <color rgb="FFEEEEEE"/>
      </left>
      <right style="thick">
        <color rgb="FFCCCCCC"/>
      </right>
      <top style="medium">
        <color rgb="FFEEEEEE"/>
      </top>
      <bottom style="thick">
        <color rgb="FFCCCCCC"/>
      </bottom>
    </border>
    <border>
      <left>
        <color indexed="63"/>
      </left>
      <right>
        <color indexed="63"/>
      </right>
      <top style="medium">
        <color rgb="FFEEEEEE"/>
      </top>
      <bottom>
        <color indexed="63"/>
      </bottom>
    </border>
    <border>
      <left>
        <color indexed="63"/>
      </left>
      <right style="medium">
        <color rgb="FFEEEEEE"/>
      </right>
      <top style="medium">
        <color rgb="FFEEEEEE"/>
      </top>
      <bottom>
        <color indexed="63"/>
      </bottom>
    </border>
    <border>
      <left style="medium">
        <color rgb="FFEEEEEE"/>
      </left>
      <right style="thick">
        <color rgb="FFCCCCCC"/>
      </right>
      <top style="thick">
        <color rgb="FFCCCCCC"/>
      </top>
      <bottom style="thick">
        <color rgb="FFCCCCCC"/>
      </bottom>
    </border>
    <border>
      <left style="thick">
        <color rgb="FFCCCCCC"/>
      </left>
      <right style="medium">
        <color rgb="FFEEEEEE"/>
      </right>
      <top style="thick">
        <color rgb="FFCCCCCC"/>
      </top>
      <bottom style="thick">
        <color rgb="FFCCCCCC"/>
      </bottom>
    </border>
    <border>
      <left style="medium">
        <color rgb="FFEEEEEE"/>
      </left>
      <right style="thick">
        <color rgb="FFCCCCCC"/>
      </right>
      <top style="thick">
        <color rgb="FFCCCCCC"/>
      </top>
      <bottom style="medium">
        <color rgb="FFEEEEEE"/>
      </bottom>
    </border>
    <border>
      <left style="thick">
        <color rgb="FFCCCCCC"/>
      </left>
      <right style="thick">
        <color rgb="FFCCCCCC"/>
      </right>
      <top style="thick">
        <color rgb="FFCCCCCC"/>
      </top>
      <bottom style="medium">
        <color rgb="FFEEEEEE"/>
      </bottom>
    </border>
    <border>
      <left style="thick">
        <color rgb="FFCCCCCC"/>
      </left>
      <right style="medium">
        <color rgb="FFEEEEEE"/>
      </right>
      <top style="thick">
        <color rgb="FFCCCCCC"/>
      </top>
      <bottom style="medium">
        <color rgb="FFEEEEEE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60" fillId="33" borderId="0" xfId="0" applyFont="1" applyFill="1" applyBorder="1" applyAlignment="1" applyProtection="1">
      <alignment vertical="top" wrapText="1"/>
      <protection/>
    </xf>
    <xf numFmtId="0" fontId="61" fillId="0" borderId="0" xfId="0" applyFont="1" applyAlignment="1" applyProtection="1">
      <alignment horizont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64" fillId="0" borderId="0" xfId="0" applyFont="1" applyAlignment="1">
      <alignment/>
    </xf>
    <xf numFmtId="0" fontId="61" fillId="0" borderId="0" xfId="0" applyFont="1" applyAlignment="1">
      <alignment/>
    </xf>
    <xf numFmtId="0" fontId="65" fillId="0" borderId="0" xfId="0" applyFont="1" applyBorder="1" applyAlignment="1" applyProtection="1">
      <alignment wrapText="1"/>
      <protection/>
    </xf>
    <xf numFmtId="0" fontId="61" fillId="34" borderId="10" xfId="0" applyFont="1" applyFill="1" applyBorder="1" applyAlignment="1" applyProtection="1">
      <alignment/>
      <protection/>
    </xf>
    <xf numFmtId="0" fontId="61" fillId="34" borderId="11" xfId="0" applyFont="1" applyFill="1" applyBorder="1" applyAlignment="1" applyProtection="1">
      <alignment/>
      <protection/>
    </xf>
    <xf numFmtId="0" fontId="61" fillId="34" borderId="12" xfId="0" applyFont="1" applyFill="1" applyBorder="1" applyAlignment="1" applyProtection="1">
      <alignment horizontal="center"/>
      <protection/>
    </xf>
    <xf numFmtId="172" fontId="61" fillId="35" borderId="13" xfId="44" applyNumberFormat="1" applyFont="1" applyFill="1" applyBorder="1" applyAlignment="1" applyProtection="1">
      <alignment horizontal="center"/>
      <protection locked="0"/>
    </xf>
    <xf numFmtId="0" fontId="66" fillId="0" borderId="0" xfId="0" applyFont="1" applyBorder="1" applyAlignment="1" applyProtection="1">
      <alignment horizontal="left" wrapText="1"/>
      <protection/>
    </xf>
    <xf numFmtId="0" fontId="61" fillId="34" borderId="14" xfId="0" applyFont="1" applyFill="1" applyBorder="1" applyAlignment="1" applyProtection="1">
      <alignment/>
      <protection/>
    </xf>
    <xf numFmtId="8" fontId="61" fillId="34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Font="1" applyBorder="1" applyAlignment="1" applyProtection="1">
      <alignment/>
      <protection/>
    </xf>
    <xf numFmtId="0" fontId="61" fillId="34" borderId="16" xfId="0" applyFont="1" applyFill="1" applyBorder="1" applyAlignment="1" applyProtection="1">
      <alignment/>
      <protection/>
    </xf>
    <xf numFmtId="0" fontId="61" fillId="34" borderId="17" xfId="0" applyFont="1" applyFill="1" applyBorder="1" applyAlignment="1" applyProtection="1">
      <alignment/>
      <protection/>
    </xf>
    <xf numFmtId="0" fontId="61" fillId="0" borderId="18" xfId="0" applyFont="1" applyFill="1" applyBorder="1" applyAlignment="1" applyProtection="1">
      <alignment/>
      <protection/>
    </xf>
    <xf numFmtId="0" fontId="61" fillId="34" borderId="19" xfId="0" applyFont="1" applyFill="1" applyBorder="1" applyAlignment="1" applyProtection="1">
      <alignment/>
      <protection/>
    </xf>
    <xf numFmtId="0" fontId="61" fillId="34" borderId="20" xfId="0" applyFont="1" applyFill="1" applyBorder="1" applyAlignment="1" applyProtection="1">
      <alignment horizontal="center"/>
      <protection/>
    </xf>
    <xf numFmtId="174" fontId="61" fillId="34" borderId="21" xfId="0" applyNumberFormat="1" applyFont="1" applyFill="1" applyBorder="1" applyAlignment="1" applyProtection="1">
      <alignment horizontal="center"/>
      <protection/>
    </xf>
    <xf numFmtId="0" fontId="61" fillId="34" borderId="22" xfId="0" applyFont="1" applyFill="1" applyBorder="1" applyAlignment="1" applyProtection="1">
      <alignment/>
      <protection/>
    </xf>
    <xf numFmtId="0" fontId="61" fillId="0" borderId="19" xfId="0" applyFont="1" applyFill="1" applyBorder="1" applyAlignment="1" applyProtection="1">
      <alignment/>
      <protection/>
    </xf>
    <xf numFmtId="0" fontId="61" fillId="34" borderId="23" xfId="0" applyFont="1" applyFill="1" applyBorder="1" applyAlignment="1" applyProtection="1">
      <alignment horizontal="center"/>
      <protection/>
    </xf>
    <xf numFmtId="174" fontId="61" fillId="34" borderId="24" xfId="0" applyNumberFormat="1" applyFont="1" applyFill="1" applyBorder="1" applyAlignment="1" applyProtection="1">
      <alignment horizontal="center"/>
      <protection/>
    </xf>
    <xf numFmtId="0" fontId="61" fillId="34" borderId="25" xfId="0" applyFont="1" applyFill="1" applyBorder="1" applyAlignment="1" applyProtection="1">
      <alignment/>
      <protection/>
    </xf>
    <xf numFmtId="0" fontId="61" fillId="34" borderId="26" xfId="0" applyFont="1" applyFill="1" applyBorder="1" applyAlignment="1" applyProtection="1">
      <alignment horizontal="center"/>
      <protection/>
    </xf>
    <xf numFmtId="0" fontId="61" fillId="34" borderId="27" xfId="0" applyFont="1" applyFill="1" applyBorder="1" applyAlignment="1" applyProtection="1">
      <alignment horizontal="center"/>
      <protection/>
    </xf>
    <xf numFmtId="0" fontId="61" fillId="34" borderId="24" xfId="0" applyFont="1" applyFill="1" applyBorder="1" applyAlignment="1" applyProtection="1">
      <alignment horizontal="center"/>
      <protection/>
    </xf>
    <xf numFmtId="0" fontId="61" fillId="0" borderId="28" xfId="0" applyFont="1" applyBorder="1" applyAlignment="1" applyProtection="1">
      <alignment horizontal="center" vertical="top" wrapText="1"/>
      <protection/>
    </xf>
    <xf numFmtId="174" fontId="61" fillId="34" borderId="24" xfId="44" applyNumberFormat="1" applyFont="1" applyFill="1" applyBorder="1" applyAlignment="1" applyProtection="1">
      <alignment horizontal="center"/>
      <protection/>
    </xf>
    <xf numFmtId="0" fontId="61" fillId="0" borderId="0" xfId="0" applyFont="1" applyAlignment="1" applyProtection="1">
      <alignment horizontal="center" vertical="top" wrapText="1"/>
      <protection/>
    </xf>
    <xf numFmtId="0" fontId="61" fillId="34" borderId="29" xfId="0" applyFont="1" applyFill="1" applyBorder="1" applyAlignment="1" applyProtection="1">
      <alignment/>
      <protection/>
    </xf>
    <xf numFmtId="0" fontId="61" fillId="34" borderId="18" xfId="0" applyFont="1" applyFill="1" applyBorder="1" applyAlignment="1" applyProtection="1">
      <alignment/>
      <protection/>
    </xf>
    <xf numFmtId="0" fontId="61" fillId="0" borderId="23" xfId="0" applyFont="1" applyBorder="1" applyAlignment="1" applyProtection="1">
      <alignment horizontal="center"/>
      <protection locked="0"/>
    </xf>
    <xf numFmtId="0" fontId="61" fillId="0" borderId="30" xfId="0" applyFont="1" applyBorder="1" applyAlignment="1" applyProtection="1">
      <alignment horizontal="center"/>
      <protection locked="0"/>
    </xf>
    <xf numFmtId="177" fontId="61" fillId="34" borderId="24" xfId="44" applyNumberFormat="1" applyFont="1" applyFill="1" applyBorder="1" applyAlignment="1" applyProtection="1">
      <alignment horizontal="center"/>
      <protection/>
    </xf>
    <xf numFmtId="0" fontId="61" fillId="0" borderId="0" xfId="0" applyFont="1" applyAlignment="1" applyProtection="1">
      <alignment horizontal="right" vertical="top" wrapText="1"/>
      <protection/>
    </xf>
    <xf numFmtId="0" fontId="67" fillId="34" borderId="22" xfId="0" applyFont="1" applyFill="1" applyBorder="1" applyAlignment="1" applyProtection="1">
      <alignment/>
      <protection/>
    </xf>
    <xf numFmtId="0" fontId="67" fillId="34" borderId="25" xfId="0" applyFont="1" applyFill="1" applyBorder="1" applyAlignment="1" applyProtection="1">
      <alignment horizontal="center"/>
      <protection/>
    </xf>
    <xf numFmtId="0" fontId="67" fillId="34" borderId="19" xfId="0" applyFont="1" applyFill="1" applyBorder="1" applyAlignment="1" applyProtection="1">
      <alignment horizontal="center"/>
      <protection/>
    </xf>
    <xf numFmtId="0" fontId="67" fillId="34" borderId="27" xfId="0" applyFont="1" applyFill="1" applyBorder="1" applyAlignment="1" applyProtection="1">
      <alignment horizontal="center"/>
      <protection/>
    </xf>
    <xf numFmtId="0" fontId="67" fillId="34" borderId="25" xfId="0" applyFont="1" applyFill="1" applyBorder="1" applyAlignment="1" applyProtection="1">
      <alignment/>
      <protection/>
    </xf>
    <xf numFmtId="1" fontId="61" fillId="34" borderId="26" xfId="0" applyNumberFormat="1" applyFont="1" applyFill="1" applyBorder="1" applyAlignment="1" applyProtection="1">
      <alignment horizontal="center"/>
      <protection/>
    </xf>
    <xf numFmtId="0" fontId="61" fillId="34" borderId="19" xfId="0" applyFont="1" applyFill="1" applyBorder="1" applyAlignment="1" applyProtection="1">
      <alignment horizontal="center"/>
      <protection/>
    </xf>
    <xf numFmtId="1" fontId="61" fillId="34" borderId="24" xfId="0" applyNumberFormat="1" applyFont="1" applyFill="1" applyBorder="1" applyAlignment="1" applyProtection="1">
      <alignment horizontal="center"/>
      <protection/>
    </xf>
    <xf numFmtId="0" fontId="68" fillId="33" borderId="0" xfId="0" applyFont="1" applyFill="1" applyBorder="1" applyAlignment="1">
      <alignment horizontal="center" wrapText="1"/>
    </xf>
    <xf numFmtId="0" fontId="67" fillId="34" borderId="31" xfId="0" applyFont="1" applyFill="1" applyBorder="1" applyAlignment="1" applyProtection="1">
      <alignment/>
      <protection/>
    </xf>
    <xf numFmtId="0" fontId="67" fillId="34" borderId="32" xfId="0" applyFont="1" applyFill="1" applyBorder="1" applyAlignment="1" applyProtection="1">
      <alignment/>
      <protection/>
    </xf>
    <xf numFmtId="0" fontId="67" fillId="34" borderId="33" xfId="0" applyFont="1" applyFill="1" applyBorder="1" applyAlignment="1" applyProtection="1">
      <alignment/>
      <protection/>
    </xf>
    <xf numFmtId="0" fontId="67" fillId="34" borderId="34" xfId="0" applyFont="1" applyFill="1" applyBorder="1" applyAlignment="1" applyProtection="1">
      <alignment/>
      <protection/>
    </xf>
    <xf numFmtId="172" fontId="61" fillId="15" borderId="35" xfId="44" applyNumberFormat="1" applyFont="1" applyFill="1" applyBorder="1" applyAlignment="1" applyProtection="1">
      <alignment horizontal="center"/>
      <protection/>
    </xf>
    <xf numFmtId="0" fontId="61" fillId="0" borderId="36" xfId="0" applyFont="1" applyBorder="1" applyAlignment="1" applyProtection="1">
      <alignment/>
      <protection/>
    </xf>
    <xf numFmtId="0" fontId="67" fillId="0" borderId="0" xfId="0" applyFont="1" applyBorder="1" applyAlignment="1">
      <alignment horizontal="justify"/>
    </xf>
    <xf numFmtId="0" fontId="61" fillId="0" borderId="0" xfId="0" applyFont="1" applyBorder="1" applyAlignment="1" applyProtection="1">
      <alignment horizontal="center"/>
      <protection/>
    </xf>
    <xf numFmtId="0" fontId="69" fillId="33" borderId="0" xfId="0" applyFont="1" applyFill="1" applyBorder="1" applyAlignment="1" applyProtection="1">
      <alignment vertical="top" wrapText="1"/>
      <protection/>
    </xf>
    <xf numFmtId="8" fontId="61" fillId="33" borderId="0" xfId="0" applyNumberFormat="1" applyFont="1" applyFill="1" applyBorder="1" applyAlignment="1" applyProtection="1">
      <alignment horizontal="center" vertical="center" wrapText="1"/>
      <protection/>
    </xf>
    <xf numFmtId="0" fontId="61" fillId="33" borderId="0" xfId="0" applyFont="1" applyFill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 horizontal="justify"/>
    </xf>
    <xf numFmtId="0" fontId="67" fillId="0" borderId="0" xfId="0" applyFont="1" applyAlignment="1">
      <alignment horizontal="justify"/>
    </xf>
    <xf numFmtId="0" fontId="61" fillId="0" borderId="19" xfId="0" applyFont="1" applyBorder="1" applyAlignment="1">
      <alignment horizontal="justify"/>
    </xf>
    <xf numFmtId="0" fontId="61" fillId="33" borderId="0" xfId="0" applyFont="1" applyFill="1" applyBorder="1" applyAlignment="1" applyProtection="1">
      <alignment/>
      <protection/>
    </xf>
    <xf numFmtId="0" fontId="61" fillId="0" borderId="18" xfId="0" applyFont="1" applyBorder="1" applyAlignment="1">
      <alignment horizontal="justify"/>
    </xf>
    <xf numFmtId="0" fontId="67" fillId="0" borderId="0" xfId="0" applyFont="1" applyBorder="1" applyAlignment="1">
      <alignment/>
    </xf>
    <xf numFmtId="0" fontId="67" fillId="0" borderId="19" xfId="0" applyFont="1" applyBorder="1" applyAlignment="1">
      <alignment horizontal="justify"/>
    </xf>
    <xf numFmtId="0" fontId="70" fillId="0" borderId="37" xfId="0" applyFont="1" applyBorder="1" applyAlignment="1">
      <alignment horizontal="center" wrapText="1"/>
    </xf>
    <xf numFmtId="0" fontId="70" fillId="0" borderId="37" xfId="0" applyFont="1" applyBorder="1" applyAlignment="1">
      <alignment horizontal="left" wrapText="1"/>
    </xf>
    <xf numFmtId="0" fontId="70" fillId="0" borderId="0" xfId="0" applyFont="1" applyBorder="1" applyAlignment="1">
      <alignment horizontal="left" vertical="top" wrapText="1"/>
    </xf>
    <xf numFmtId="0" fontId="71" fillId="34" borderId="38" xfId="0" applyFont="1" applyFill="1" applyBorder="1" applyAlignment="1" applyProtection="1">
      <alignment vertical="top" wrapText="1"/>
      <protection/>
    </xf>
    <xf numFmtId="8" fontId="72" fillId="36" borderId="39" xfId="0" applyNumberFormat="1" applyFont="1" applyFill="1" applyBorder="1" applyAlignment="1">
      <alignment horizontal="left" vertical="center" wrapText="1" indent="2"/>
    </xf>
    <xf numFmtId="8" fontId="72" fillId="36" borderId="39" xfId="0" applyNumberFormat="1" applyFont="1" applyFill="1" applyBorder="1" applyAlignment="1">
      <alignment horizontal="left" vertical="top" wrapText="1" indent="2"/>
    </xf>
    <xf numFmtId="0" fontId="73" fillId="36" borderId="40" xfId="0" applyFont="1" applyFill="1" applyBorder="1" applyAlignment="1">
      <alignment horizontal="left" vertical="top" wrapText="1" indent="2"/>
    </xf>
    <xf numFmtId="0" fontId="0" fillId="36" borderId="41" xfId="0" applyFill="1" applyBorder="1" applyAlignment="1">
      <alignment/>
    </xf>
    <xf numFmtId="0" fontId="0" fillId="36" borderId="42" xfId="0" applyFill="1" applyBorder="1" applyAlignment="1">
      <alignment/>
    </xf>
    <xf numFmtId="0" fontId="72" fillId="36" borderId="43" xfId="0" applyFont="1" applyFill="1" applyBorder="1" applyAlignment="1">
      <alignment horizontal="left" vertical="center" wrapText="1" indent="2"/>
    </xf>
    <xf numFmtId="8" fontId="72" fillId="36" borderId="44" xfId="0" applyNumberFormat="1" applyFont="1" applyFill="1" applyBorder="1" applyAlignment="1">
      <alignment horizontal="left" vertical="center" wrapText="1" indent="2"/>
    </xf>
    <xf numFmtId="0" fontId="72" fillId="36" borderId="43" xfId="0" applyFont="1" applyFill="1" applyBorder="1" applyAlignment="1">
      <alignment horizontal="left" vertical="top" wrapText="1" indent="2"/>
    </xf>
    <xf numFmtId="0" fontId="72" fillId="36" borderId="45" xfId="0" applyFont="1" applyFill="1" applyBorder="1" applyAlignment="1">
      <alignment horizontal="left" vertical="center" wrapText="1" indent="2"/>
    </xf>
    <xf numFmtId="8" fontId="72" fillId="36" borderId="46" xfId="0" applyNumberFormat="1" applyFont="1" applyFill="1" applyBorder="1" applyAlignment="1">
      <alignment horizontal="left" vertical="center" wrapText="1" indent="2"/>
    </xf>
    <xf numFmtId="8" fontId="72" fillId="36" borderId="47" xfId="0" applyNumberFormat="1" applyFont="1" applyFill="1" applyBorder="1" applyAlignment="1">
      <alignment horizontal="left" vertical="top" wrapText="1" indent="2"/>
    </xf>
    <xf numFmtId="0" fontId="74" fillId="34" borderId="48" xfId="0" applyFont="1" applyFill="1" applyBorder="1" applyAlignment="1" applyProtection="1">
      <alignment horizontal="center"/>
      <protection/>
    </xf>
    <xf numFmtId="0" fontId="75" fillId="34" borderId="49" xfId="0" applyFont="1" applyFill="1" applyBorder="1" applyAlignment="1" applyProtection="1">
      <alignment/>
      <protection/>
    </xf>
    <xf numFmtId="0" fontId="75" fillId="34" borderId="50" xfId="0" applyFont="1" applyFill="1" applyBorder="1" applyAlignment="1" applyProtection="1">
      <alignment horizontal="center"/>
      <protection/>
    </xf>
    <xf numFmtId="0" fontId="75" fillId="34" borderId="35" xfId="0" applyFont="1" applyFill="1" applyBorder="1" applyAlignment="1" applyProtection="1">
      <alignment horizontal="center"/>
      <protection/>
    </xf>
    <xf numFmtId="0" fontId="75" fillId="34" borderId="34" xfId="0" applyFont="1" applyFill="1" applyBorder="1" applyAlignment="1" applyProtection="1">
      <alignment wrapText="1"/>
      <protection/>
    </xf>
    <xf numFmtId="0" fontId="75" fillId="34" borderId="50" xfId="0" applyFont="1" applyFill="1" applyBorder="1" applyAlignment="1" applyProtection="1">
      <alignment horizontal="center" vertical="top"/>
      <protection/>
    </xf>
    <xf numFmtId="0" fontId="76" fillId="34" borderId="51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tabSelected="1" zoomScale="90" zoomScaleNormal="90" zoomScalePageLayoutView="0" workbookViewId="0" topLeftCell="A1">
      <selection activeCell="K21" sqref="K21"/>
    </sheetView>
  </sheetViews>
  <sheetFormatPr defaultColWidth="11.421875" defaultRowHeight="15"/>
  <cols>
    <col min="1" max="1" width="40.140625" style="3" customWidth="1"/>
    <col min="2" max="2" width="12.7109375" style="3" customWidth="1"/>
    <col min="3" max="4" width="11.421875" style="2" customWidth="1"/>
    <col min="5" max="5" width="11.421875" style="2" bestFit="1" customWidth="1"/>
    <col min="6" max="7" width="11.421875" style="3" customWidth="1"/>
    <col min="8" max="8" width="15.421875" style="3" customWidth="1"/>
    <col min="9" max="9" width="23.8515625" style="3" customWidth="1"/>
    <col min="10" max="10" width="14.8515625" style="3" customWidth="1"/>
    <col min="11" max="11" width="29.57421875" style="3" customWidth="1"/>
    <col min="12" max="16384" width="11.421875" style="3" customWidth="1"/>
  </cols>
  <sheetData>
    <row r="1" spans="1:9" ht="27.75" customHeight="1">
      <c r="A1" s="70" t="s">
        <v>43</v>
      </c>
      <c r="B1" s="70"/>
      <c r="C1" s="70"/>
      <c r="H1" s="4"/>
      <c r="I1" s="5"/>
    </row>
    <row r="2" spans="1:9" ht="15" customHeight="1">
      <c r="A2" s="4"/>
      <c r="B2" s="4"/>
      <c r="H2" s="4"/>
      <c r="I2" s="5"/>
    </row>
    <row r="3" spans="1:9" ht="15" customHeight="1">
      <c r="A3" s="6" t="s">
        <v>24</v>
      </c>
      <c r="B3" s="4"/>
      <c r="H3" s="4"/>
      <c r="I3" s="5"/>
    </row>
    <row r="4" spans="1:9" ht="15" customHeight="1">
      <c r="A4" s="7" t="s">
        <v>25</v>
      </c>
      <c r="B4" s="4"/>
      <c r="H4" s="4"/>
      <c r="I4" s="5"/>
    </row>
    <row r="5" spans="1:9" ht="15" customHeight="1">
      <c r="A5" s="7" t="s">
        <v>45</v>
      </c>
      <c r="B5" s="4"/>
      <c r="H5" s="4"/>
      <c r="I5" s="5"/>
    </row>
    <row r="6" spans="1:9" ht="15" customHeight="1">
      <c r="A6" s="7" t="s">
        <v>26</v>
      </c>
      <c r="B6" s="4"/>
      <c r="H6" s="4"/>
      <c r="I6" s="5"/>
    </row>
    <row r="7" spans="1:9" ht="15" customHeight="1">
      <c r="A7" s="7" t="s">
        <v>27</v>
      </c>
      <c r="B7" s="4"/>
      <c r="H7" s="4"/>
      <c r="I7" s="5"/>
    </row>
    <row r="8" spans="1:9" ht="15" customHeight="1">
      <c r="A8" s="7" t="s">
        <v>28</v>
      </c>
      <c r="B8" s="4"/>
      <c r="H8" s="4"/>
      <c r="I8" s="5"/>
    </row>
    <row r="9" spans="1:9" ht="15" customHeight="1">
      <c r="A9" s="7" t="s">
        <v>29</v>
      </c>
      <c r="B9" s="4"/>
      <c r="H9" s="4"/>
      <c r="I9" s="5"/>
    </row>
    <row r="10" spans="1:9" ht="17.25" customHeight="1">
      <c r="A10" s="7" t="s">
        <v>48</v>
      </c>
      <c r="B10" s="4"/>
      <c r="H10" s="4"/>
      <c r="I10" s="5"/>
    </row>
    <row r="11" spans="1:9" ht="18.75" customHeight="1">
      <c r="A11" s="7" t="s">
        <v>30</v>
      </c>
      <c r="B11" s="4"/>
      <c r="H11" s="4"/>
      <c r="I11" s="5"/>
    </row>
    <row r="12" spans="1:10" ht="48" customHeight="1" thickBot="1">
      <c r="A12" s="69" t="s">
        <v>23</v>
      </c>
      <c r="B12" s="69"/>
      <c r="H12" s="68" t="s">
        <v>46</v>
      </c>
      <c r="I12" s="68"/>
      <c r="J12" s="8"/>
    </row>
    <row r="13" spans="1:12" ht="57.75" customHeight="1" thickBot="1">
      <c r="A13" s="9" t="s">
        <v>12</v>
      </c>
      <c r="B13" s="10"/>
      <c r="C13" s="11"/>
      <c r="D13" s="11"/>
      <c r="E13" s="12">
        <v>21.57</v>
      </c>
      <c r="H13" s="89" t="s">
        <v>17</v>
      </c>
      <c r="I13" s="89" t="s">
        <v>47</v>
      </c>
      <c r="J13" s="13"/>
      <c r="K13" s="13"/>
      <c r="L13" s="13"/>
    </row>
    <row r="14" spans="1:11" ht="15" customHeight="1" thickBot="1">
      <c r="A14" s="14"/>
      <c r="B14" s="84" t="s">
        <v>22</v>
      </c>
      <c r="C14" s="84" t="s">
        <v>22</v>
      </c>
      <c r="D14" s="83"/>
      <c r="E14" s="83"/>
      <c r="H14" s="71" t="s">
        <v>7</v>
      </c>
      <c r="I14" s="15">
        <v>19.84</v>
      </c>
      <c r="J14" s="16"/>
      <c r="K14" s="16"/>
    </row>
    <row r="15" spans="1:11" ht="39" thickBot="1">
      <c r="A15" s="17"/>
      <c r="B15" s="87" t="s">
        <v>21</v>
      </c>
      <c r="C15" s="88" t="s">
        <v>44</v>
      </c>
      <c r="D15" s="85" t="s">
        <v>0</v>
      </c>
      <c r="E15" s="86" t="s">
        <v>1</v>
      </c>
      <c r="H15" s="71" t="s">
        <v>8</v>
      </c>
      <c r="I15" s="15">
        <v>20.7</v>
      </c>
      <c r="J15" s="16"/>
      <c r="K15" s="16"/>
    </row>
    <row r="16" spans="1:11" ht="15.75" thickBot="1">
      <c r="A16" s="18" t="s">
        <v>15</v>
      </c>
      <c r="B16" s="19">
        <v>152</v>
      </c>
      <c r="C16" s="20">
        <f>B16/4</f>
        <v>38</v>
      </c>
      <c r="D16" s="21">
        <v>1</v>
      </c>
      <c r="E16" s="22">
        <f>$E$13*C16</f>
        <v>819.66</v>
      </c>
      <c r="H16" s="71" t="s">
        <v>20</v>
      </c>
      <c r="I16" s="15">
        <v>21.57</v>
      </c>
      <c r="J16" s="16"/>
      <c r="K16" s="16"/>
    </row>
    <row r="17" spans="1:11" ht="15.75" thickBot="1">
      <c r="A17" s="23" t="s">
        <v>5</v>
      </c>
      <c r="B17" s="24">
        <v>10</v>
      </c>
      <c r="C17" s="20">
        <f>B17/4</f>
        <v>2.5</v>
      </c>
      <c r="D17" s="25">
        <v>2</v>
      </c>
      <c r="E17" s="26">
        <f>C17*D17*E13</f>
        <v>107.85</v>
      </c>
      <c r="H17" s="71" t="s">
        <v>6</v>
      </c>
      <c r="I17" s="15">
        <v>23.09</v>
      </c>
      <c r="J17" s="16"/>
      <c r="K17" s="16"/>
    </row>
    <row r="18" spans="1:11" ht="15.75" thickBot="1">
      <c r="A18" s="23" t="s">
        <v>13</v>
      </c>
      <c r="B18" s="24">
        <v>38</v>
      </c>
      <c r="C18" s="20">
        <f>B18/4</f>
        <v>9.5</v>
      </c>
      <c r="D18" s="25">
        <v>1.5</v>
      </c>
      <c r="E18" s="26">
        <f>C18*D18*E13</f>
        <v>307.3725</v>
      </c>
      <c r="H18" s="71" t="s">
        <v>19</v>
      </c>
      <c r="I18" s="15">
        <v>24.81</v>
      </c>
      <c r="J18" s="16"/>
      <c r="K18" s="16"/>
    </row>
    <row r="19" spans="1:9" ht="15.75" customHeight="1">
      <c r="A19" s="23" t="s">
        <v>11</v>
      </c>
      <c r="B19" s="27">
        <f>SUM(B16:B18)</f>
        <v>200</v>
      </c>
      <c r="C19" s="28">
        <f>SUM($C$16:$C$18)</f>
        <v>50</v>
      </c>
      <c r="D19" s="29"/>
      <c r="E19" s="30"/>
      <c r="H19" s="31" t="s">
        <v>16</v>
      </c>
      <c r="I19" s="31"/>
    </row>
    <row r="20" spans="1:9" ht="15.75" customHeight="1">
      <c r="A20" s="23" t="s">
        <v>10</v>
      </c>
      <c r="B20" s="20"/>
      <c r="C20" s="29"/>
      <c r="D20" s="25"/>
      <c r="E20" s="32">
        <f>SUM(E16:E18)/C19</f>
        <v>24.69765</v>
      </c>
      <c r="H20" s="33" t="s">
        <v>14</v>
      </c>
      <c r="I20" s="33"/>
    </row>
    <row r="21" spans="1:9" ht="31.5" customHeight="1">
      <c r="A21" s="34" t="s">
        <v>4</v>
      </c>
      <c r="B21" s="35"/>
      <c r="C21" s="36">
        <v>10</v>
      </c>
      <c r="D21" s="37">
        <v>5</v>
      </c>
      <c r="E21" s="38">
        <f>D21*C21*E13</f>
        <v>1078.5</v>
      </c>
      <c r="G21" s="39" t="s">
        <v>18</v>
      </c>
      <c r="H21" s="39"/>
      <c r="I21" s="39"/>
    </row>
    <row r="22" spans="1:5" ht="15">
      <c r="A22" s="40" t="s">
        <v>9</v>
      </c>
      <c r="B22" s="41"/>
      <c r="C22" s="42"/>
      <c r="D22" s="43"/>
      <c r="E22" s="38">
        <f>(48*C19*E20)+(4*C16*E13*1.175)+E21</f>
        <v>64205.262</v>
      </c>
    </row>
    <row r="23" spans="1:9" ht="43.5" customHeight="1">
      <c r="A23" s="40" t="s">
        <v>2</v>
      </c>
      <c r="B23" s="44"/>
      <c r="C23" s="45">
        <f>(C19*48)+(4*38)</f>
        <v>2552</v>
      </c>
      <c r="D23" s="46"/>
      <c r="E23" s="47"/>
      <c r="H23" s="48"/>
      <c r="I23" s="48"/>
    </row>
    <row r="24" spans="1:9" ht="15.75" customHeight="1" thickBot="1">
      <c r="A24" s="49" t="s">
        <v>3</v>
      </c>
      <c r="B24" s="50"/>
      <c r="C24" s="51"/>
      <c r="D24" s="52"/>
      <c r="E24" s="53">
        <f>E22/C23</f>
        <v>25.15880172413793</v>
      </c>
      <c r="F24" s="54"/>
      <c r="H24" s="1"/>
      <c r="I24" s="1"/>
    </row>
    <row r="25" spans="1:9" ht="16.5" customHeight="1">
      <c r="A25" s="55"/>
      <c r="B25" s="55"/>
      <c r="C25" s="56"/>
      <c r="D25" s="56"/>
      <c r="E25" s="56"/>
      <c r="H25" s="57"/>
      <c r="I25" s="58"/>
    </row>
    <row r="26" spans="1:9" ht="16.5" customHeight="1">
      <c r="A26" s="59" t="s">
        <v>31</v>
      </c>
      <c r="B26" s="60"/>
      <c r="C26" s="60"/>
      <c r="D26" s="60"/>
      <c r="E26" s="61"/>
      <c r="H26" s="57"/>
      <c r="I26" s="58"/>
    </row>
    <row r="27" spans="1:9" ht="16.5" customHeight="1">
      <c r="A27" s="62" t="s">
        <v>32</v>
      </c>
      <c r="B27" s="60"/>
      <c r="C27" s="60"/>
      <c r="D27" s="60"/>
      <c r="E27" s="61"/>
      <c r="H27" s="57"/>
      <c r="I27" s="58"/>
    </row>
    <row r="28" spans="1:9" ht="16.5" customHeight="1">
      <c r="A28" s="62" t="s">
        <v>33</v>
      </c>
      <c r="B28" s="60"/>
      <c r="C28" s="60"/>
      <c r="D28" s="60"/>
      <c r="E28" s="61"/>
      <c r="H28" s="57"/>
      <c r="I28" s="58"/>
    </row>
    <row r="29" spans="1:9" ht="16.5" customHeight="1">
      <c r="A29" s="63" t="s">
        <v>34</v>
      </c>
      <c r="B29" s="63"/>
      <c r="C29" s="63"/>
      <c r="D29" s="63"/>
      <c r="E29" s="61"/>
      <c r="H29" s="57"/>
      <c r="I29" s="58"/>
    </row>
    <row r="30" spans="1:9" ht="16.5" customHeight="1">
      <c r="A30" s="63" t="s">
        <v>35</v>
      </c>
      <c r="B30" s="63"/>
      <c r="C30" s="63"/>
      <c r="D30" s="63"/>
      <c r="E30" s="61"/>
      <c r="H30" s="64"/>
      <c r="I30" s="64"/>
    </row>
    <row r="31" spans="1:5" ht="16.5" customHeight="1">
      <c r="A31" s="63" t="s">
        <v>36</v>
      </c>
      <c r="B31" s="63"/>
      <c r="C31" s="63"/>
      <c r="D31" s="63"/>
      <c r="E31" s="56"/>
    </row>
    <row r="32" spans="1:5" ht="16.5" customHeight="1">
      <c r="A32" s="63" t="s">
        <v>37</v>
      </c>
      <c r="B32" s="63"/>
      <c r="C32" s="63"/>
      <c r="D32" s="63"/>
      <c r="E32" s="61"/>
    </row>
    <row r="33" spans="1:5" ht="16.5" customHeight="1">
      <c r="A33" s="65" t="s">
        <v>38</v>
      </c>
      <c r="B33" s="63"/>
      <c r="C33" s="63"/>
      <c r="D33" s="63"/>
      <c r="E33" s="61"/>
    </row>
    <row r="34" spans="1:5" ht="16.5" customHeight="1">
      <c r="A34" s="62" t="s">
        <v>39</v>
      </c>
      <c r="B34" s="60"/>
      <c r="C34" s="60"/>
      <c r="D34" s="60"/>
      <c r="E34" s="61"/>
    </row>
    <row r="35" spans="1:5" ht="16.5" customHeight="1">
      <c r="A35" s="63" t="s">
        <v>35</v>
      </c>
      <c r="B35" s="63"/>
      <c r="C35" s="63"/>
      <c r="D35" s="63"/>
      <c r="E35" s="66"/>
    </row>
    <row r="36" spans="1:5" ht="16.5" customHeight="1">
      <c r="A36" s="63" t="s">
        <v>36</v>
      </c>
      <c r="B36" s="63"/>
      <c r="C36" s="63"/>
      <c r="D36" s="63"/>
      <c r="E36" s="61"/>
    </row>
    <row r="37" spans="1:5" ht="16.5" customHeight="1">
      <c r="A37" s="63" t="s">
        <v>40</v>
      </c>
      <c r="B37" s="63"/>
      <c r="C37" s="63"/>
      <c r="D37" s="63"/>
      <c r="E37" s="61"/>
    </row>
    <row r="38" spans="1:5" ht="15">
      <c r="A38" s="67" t="s">
        <v>41</v>
      </c>
      <c r="B38" s="67"/>
      <c r="C38" s="67"/>
      <c r="D38" s="67"/>
      <c r="E38" s="61"/>
    </row>
    <row r="39" spans="1:4" ht="14.25">
      <c r="A39" s="63" t="s">
        <v>35</v>
      </c>
      <c r="B39" s="63"/>
      <c r="C39" s="63"/>
      <c r="D39" s="63"/>
    </row>
    <row r="40" spans="1:4" ht="14.25">
      <c r="A40" s="63" t="s">
        <v>36</v>
      </c>
      <c r="B40" s="63"/>
      <c r="C40" s="63"/>
      <c r="D40" s="63"/>
    </row>
    <row r="41" spans="1:4" ht="14.25">
      <c r="A41" s="63" t="s">
        <v>42</v>
      </c>
      <c r="B41" s="63"/>
      <c r="C41" s="63"/>
      <c r="D41" s="63"/>
    </row>
    <row r="42" spans="1:4" ht="14.25">
      <c r="A42" s="7"/>
      <c r="B42" s="60"/>
      <c r="C42" s="60"/>
      <c r="D42" s="60"/>
    </row>
  </sheetData>
  <sheetProtection formatCells="0" formatColumns="0" formatRows="0" insertColumns="0" insertRows="0" deleteColumns="0" deleteRows="0" sort="0"/>
  <mergeCells count="10">
    <mergeCell ref="A1:C1"/>
    <mergeCell ref="J13:L13"/>
    <mergeCell ref="A38:D38"/>
    <mergeCell ref="A12:B12"/>
    <mergeCell ref="H12:I12"/>
    <mergeCell ref="B22:D22"/>
    <mergeCell ref="H19:I19"/>
    <mergeCell ref="H20:I20"/>
    <mergeCell ref="G21:I21"/>
    <mergeCell ref="H23:I23"/>
  </mergeCells>
  <printOptions/>
  <pageMargins left="0.7500000000000001" right="0.7500000000000001" top="1.1968503937007875" bottom="1" header="0.30000000000000004" footer="0.30000000000000004"/>
  <pageSetup fitToHeight="1" fitToWidth="1" horizontalDpi="600" verticalDpi="600" orientation="landscape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J16:L21"/>
  <sheetViews>
    <sheetView zoomScalePageLayoutView="0" workbookViewId="0" topLeftCell="A1">
      <selection activeCell="J16" sqref="J16:L22"/>
    </sheetView>
  </sheetViews>
  <sheetFormatPr defaultColWidth="9.140625" defaultRowHeight="15"/>
  <cols>
    <col min="12" max="12" width="19.28125" style="0" customWidth="1"/>
  </cols>
  <sheetData>
    <row r="15" ht="15.75" thickBot="1"/>
    <row r="16" spans="10:12" ht="15.75" thickBot="1">
      <c r="J16" s="74"/>
      <c r="K16" s="75"/>
      <c r="L16" s="76"/>
    </row>
    <row r="17" spans="10:12" ht="16.5" thickBot="1" thickTop="1">
      <c r="J17" s="77"/>
      <c r="K17" s="72"/>
      <c r="L17" s="78"/>
    </row>
    <row r="18" spans="10:12" ht="16.5" thickBot="1" thickTop="1">
      <c r="J18" s="79"/>
      <c r="K18" s="73"/>
      <c r="L18" s="78"/>
    </row>
    <row r="19" spans="10:12" ht="16.5" thickBot="1" thickTop="1">
      <c r="J19" s="77"/>
      <c r="K19" s="72"/>
      <c r="L19" s="78"/>
    </row>
    <row r="20" spans="10:12" ht="16.5" thickBot="1" thickTop="1">
      <c r="J20" s="77"/>
      <c r="K20" s="72"/>
      <c r="L20" s="78"/>
    </row>
    <row r="21" spans="10:12" ht="16.5" thickBot="1" thickTop="1">
      <c r="J21" s="80"/>
      <c r="K21" s="81"/>
      <c r="L21" s="8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Sally Roberts</cp:lastModifiedBy>
  <cp:lastPrinted>2019-06-26T06:52:09Z</cp:lastPrinted>
  <dcterms:created xsi:type="dcterms:W3CDTF">2010-03-24T21:59:13Z</dcterms:created>
  <dcterms:modified xsi:type="dcterms:W3CDTF">2020-11-05T06:30:01Z</dcterms:modified>
  <cp:category/>
  <cp:version/>
  <cp:contentType/>
  <cp:contentStatus/>
</cp:coreProperties>
</file>